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nordfjordnett.sharepoint.com/teams/GLO_A_TEK_HER_PLA/Delte dokumenter/General/1 Plan og bygg/0 Gebyr/"/>
    </mc:Choice>
  </mc:AlternateContent>
  <xr:revisionPtr revIDLastSave="0" documentId="8_{A3E394FA-B694-4AAE-8482-B6A65C2CCFFF}" xr6:coauthVersionLast="47" xr6:coauthVersionMax="47" xr10:uidLastSave="{00000000-0000-0000-0000-000000000000}"/>
  <bookViews>
    <workbookView xWindow="0" yWindow="615" windowWidth="28860" windowHeight="15585" xr2:uid="{00000000-000D-0000-FFFF-FFFF00000000}"/>
  </bookViews>
  <sheets>
    <sheet name="GEBYR KALKULATOR" sheetId="2" r:id="rId1"/>
    <sheet name="GEBYR UTSKRIFT" sheetId="3" r:id="rId2"/>
  </sheets>
  <definedNames>
    <definedName name="Z_ACCBF1A8_87E6_44EB_9CD7_C596A85E58C4_.wvu.Cols" localSheetId="0" hidden="1">'GEBYR KALKULATOR'!#REF!</definedName>
  </definedNames>
  <calcPr calcId="191028" calcOnSave="0"/>
  <customWorkbookViews>
    <customWorkbookView name="GEBYR" guid="{ACCBF1A8-87E6-44EB-9CD7-C596A85E58C4}" maximized="1" xWindow="1912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8" i="3" l="1"/>
  <c r="B79" i="3"/>
  <c r="B80" i="3"/>
  <c r="B77" i="3"/>
  <c r="B71" i="3"/>
  <c r="B72" i="3"/>
  <c r="B70" i="3"/>
  <c r="B67" i="3"/>
  <c r="B66" i="3"/>
  <c r="B58" i="3"/>
  <c r="B54" i="3"/>
  <c r="B51" i="3"/>
  <c r="B50" i="3"/>
  <c r="B47" i="3"/>
  <c r="B44" i="3"/>
  <c r="B41" i="3"/>
  <c r="B38" i="3"/>
  <c r="B35" i="3"/>
  <c r="B31" i="3"/>
  <c r="B26" i="3"/>
  <c r="B27" i="3"/>
  <c r="B28" i="3"/>
  <c r="B25" i="3"/>
  <c r="B20" i="3"/>
  <c r="B14" i="3"/>
  <c r="B15" i="3"/>
  <c r="B16" i="3"/>
  <c r="B13" i="3"/>
  <c r="B11" i="3"/>
  <c r="E79" i="2"/>
  <c r="E80" i="2"/>
  <c r="E81" i="2"/>
  <c r="E78" i="2"/>
  <c r="E72" i="2"/>
  <c r="E73" i="2"/>
  <c r="E71" i="2"/>
  <c r="E51" i="2"/>
  <c r="E50" i="2"/>
  <c r="E46" i="2"/>
  <c r="E43" i="2"/>
  <c r="E40" i="2"/>
  <c r="E27" i="2"/>
  <c r="E24" i="2"/>
  <c r="E12" i="2"/>
  <c r="E13" i="2"/>
  <c r="E14" i="2"/>
  <c r="E15" i="2"/>
  <c r="E16" i="2"/>
  <c r="E17" i="2"/>
  <c r="E18" i="2"/>
  <c r="E19" i="2"/>
  <c r="E11" i="2"/>
  <c r="C67" i="2"/>
  <c r="E67" i="2" s="1"/>
  <c r="C68" i="2"/>
  <c r="E68" i="2" s="1"/>
  <c r="C37" i="2"/>
  <c r="E37" i="2" s="1"/>
  <c r="C34" i="2"/>
  <c r="E34" i="2" s="1"/>
  <c r="C30" i="2"/>
  <c r="E30" i="2" s="1"/>
  <c r="C26" i="2"/>
  <c r="E26" i="2" s="1"/>
  <c r="C25" i="2"/>
  <c r="E25" i="2" s="1"/>
  <c r="C54" i="2"/>
  <c r="E54" i="2" s="1"/>
  <c r="C58" i="2"/>
  <c r="E58" i="2" s="1"/>
  <c r="E61" i="2" l="1"/>
  <c r="E85" i="2" l="1"/>
  <c r="E20" i="2" l="1"/>
  <c r="E62" i="2" l="1"/>
</calcChain>
</file>

<file path=xl/sharedStrings.xml><?xml version="1.0" encoding="utf-8"?>
<sst xmlns="http://schemas.openxmlformats.org/spreadsheetml/2006/main" count="182" uniqueCount="79">
  <si>
    <t>01. Byggning, konstruksjon eller anlegg - PBL § 20-1 a), b), d), e), g), j)</t>
  </si>
  <si>
    <t>Gebyr kr.</t>
  </si>
  <si>
    <t>Tal</t>
  </si>
  <si>
    <t>Sum</t>
  </si>
  <si>
    <t xml:space="preserve"> - Gebyr utreknast som summen av tal tiltak/brukseininger og kvadratmeter BRA.</t>
  </si>
  <si>
    <t xml:space="preserve">   Gebyr = antall tiltak/brukseiningar x pris per tiltak/brukseining + kvm BRA x (a/b/c/d)</t>
  </si>
  <si>
    <r>
      <t>Antall</t>
    </r>
    <r>
      <rPr>
        <sz val="11"/>
        <color rgb="FF000000"/>
        <rFont val="Calibri"/>
        <family val="2"/>
      </rPr>
      <t xml:space="preserve"> søknadspliktige tiltak / pris per brukseining</t>
    </r>
  </si>
  <si>
    <t>Pris per kvadratmeter</t>
  </si>
  <si>
    <t>a) Lager / garasje (181,182,231,232,233,239,439) - maksimalt 1000kvm*</t>
  </si>
  <si>
    <t>b) Fiskeri- og lanbruksbyggning (241-249) - maksimalt 1000kvm*</t>
  </si>
  <si>
    <t>c) Bustad/fritidsbustad</t>
  </si>
  <si>
    <t>d) Øvrige bygg (311-840)</t>
  </si>
  <si>
    <t xml:space="preserve"> - Kontor og forretning / Samferdsel og kommunikasjon / Hotell og restaurant / kultur og undervisning / Fengsel, beredskap o.a </t>
  </si>
  <si>
    <t>*Gebyret utreknast etter maksimalt 1000 kvadratmeter</t>
  </si>
  <si>
    <t>e) Riving: 10% av gebyr for oppføring - minimum per tiltak:</t>
  </si>
  <si>
    <t>02. Øvrige tiltak - PBL § 20-1 c), f), h), i), k), l)</t>
  </si>
  <si>
    <t>Dette kan til dømes vere fasadeendring eller oppføring/endring/reperasjon av bygningstekniske installasjonar, levegg, skilt og reklameinnretningar, vesentleg terrenginngrep, støttemur, veg, avkøyrsel, parkeringsplass.</t>
  </si>
  <si>
    <t>a) Øvrige tiltak utan krav om ansvarsrett</t>
  </si>
  <si>
    <t>b) Øvrige tiltak med krav om ansvarsrett</t>
  </si>
  <si>
    <t>c) Rehabilitering av pipe</t>
  </si>
  <si>
    <t xml:space="preserve">  + Arbeid etter medgått tid utover 5 timar. Pris per time</t>
  </si>
  <si>
    <t>03. Endring av gitt løyve + eventuelt gebyr for "nytt" tiltak</t>
  </si>
  <si>
    <t>04. Igangsetjingsløyve utover eitt per tiltak</t>
  </si>
  <si>
    <t>05. Mellombels bruksløyve</t>
  </si>
  <si>
    <t>Mellombels bruksløyve fakturerast med gebyr. Ferdigattest er inkludert i gebyret for tiltaket</t>
  </si>
  <si>
    <t>06. Sjølvbyggar - SAK § 6-8</t>
  </si>
  <si>
    <t xml:space="preserve">Godkjenning av person for ansvarsrett som sjølvbyggar </t>
  </si>
  <si>
    <t>07. Per ansvarleg foretak som ikkje har sentral godkjenning som dekker ansvarsområdet</t>
  </si>
  <si>
    <t>08. Delingssaker - PBL § 20-1 m</t>
  </si>
  <si>
    <t>09. Dispensasjonar - PBL § 19-2</t>
  </si>
  <si>
    <t>Den første dispensasjonen på tiltaket gis gebyr</t>
  </si>
  <si>
    <t xml:space="preserve"> + Viss det søkjast om dispensasjon frå fleire forhald, fakturerast ekstra gebyr per dispensasjon</t>
  </si>
  <si>
    <t>SUM TOTAL</t>
  </si>
  <si>
    <t>Grunngebyr for behandling av planforslag, fakturerast etter mottak av forslag til reguleringsplan</t>
  </si>
  <si>
    <t xml:space="preserve"> + Dersom det søkjast om endring av fleire forhald, fakturerast ekstra gebyr per forhald</t>
  </si>
  <si>
    <t>Tilleggsgebyr dersom planen krev utgreiing - av inntil fire tema</t>
  </si>
  <si>
    <t xml:space="preserve"> + Per tema utover fire tema</t>
  </si>
  <si>
    <t>Tilleggsgebyr for planar som krev konsekvensutgreiing</t>
  </si>
  <si>
    <t>Tilleggsgebyr for planar som krev planprogram</t>
  </si>
  <si>
    <t>PRIVATE REGULERINGSFORSLAG - Gebyrforskrifta kapittel 2</t>
  </si>
  <si>
    <t>BYGGE- OG DELESAKER - Gebyrforskrifta kapittel 3</t>
  </si>
  <si>
    <t>Mindre endring i reguleringsplan etter pbl. § 12-14 andre ledd</t>
  </si>
  <si>
    <t>Endring i reguleringsplan etter pbl. § 12-14 fyrste ledd, fakturerast på same måte som private reguleringsplanar med tilhøyrande gebyrsatsar</t>
  </si>
  <si>
    <t>Ved trekking av planforslag eller manglande oppfølging frå forslagsstillar skal vedkommande berre betale ein del av samla sakshandsamingsgebyr avhengig av kor langt kommunen har komme i arbeidet. Gebyret skal betalast for saker som blir avslutta etter påbyrja saksarbeid, men før førstegangsvedtak.</t>
  </si>
  <si>
    <t>Planarbeid utover ordinær sakshandsaming kjem i tillegg til grunngebyret, fakturerast etter mottak av forslag til reguleringsplan eller etter gjennomført undervegsmøte</t>
  </si>
  <si>
    <t>10. Avslag</t>
  </si>
  <si>
    <t>Vedtak som medfører avslag på rammesøknad, igangsettingssøknad eller søknad utan ansvarsrett, fakturerast etter medgått tid</t>
  </si>
  <si>
    <t>Vedtak som medfører avslag på dispensasjon fakturerast tilsvarande 100% fullt gebyr</t>
  </si>
  <si>
    <t>13. Endring i reguleringsplan - PBL § 12-14</t>
  </si>
  <si>
    <t>14. Reguleringsplan, oppstart og grunngebyr - PBL § 12</t>
  </si>
  <si>
    <t>15. Reguleringsplan, tilleggsgebyr - PBL § 12</t>
  </si>
  <si>
    <t>16. Reguleringsplan, trekking av planforslag - PBL § 12</t>
  </si>
  <si>
    <t>Det fakturerast gebyr for kvart foretak som erklærer ansvarsrett som ikkje er dekt av sentral godkjenning</t>
  </si>
  <si>
    <t>Viss tiltaket delast opp slik at det er ønskjeleg med fleire igangsetjingsløyve, vert dei resterande fakturert 2 timer medgått tid</t>
  </si>
  <si>
    <t>Omfattande meirarbeid som følgje av mangelfull søknad, fakturerast ved auke av basisgebyret</t>
  </si>
  <si>
    <t>Oppretting av ny grunneigedom, ny anleggseigedom eller nytt jordsameige, eller oppretting av ny festegrunn for bortfeste som skal gjelde i meir enn 10 år, eller arealoverføring. Gebyr for evt. dispensasjon og mindre endring kjem i tillegg</t>
  </si>
  <si>
    <t>Planinitiativ som krev politisk vedtak før varsel om oppstart, fakturerast etter politisk handsaming</t>
  </si>
  <si>
    <t>Oppstartsmøte, fakturerast etter gjennomført oppstartsmøte</t>
  </si>
  <si>
    <t>Timesats for arbeid som ikkje er nedfelt i gebyrregulativ eller der det er openbar differanse mellom timetal som grunnlag for regulativ og faktisk timebruk, fakturerast etter medgått tid</t>
  </si>
  <si>
    <t xml:space="preserve">             Gloppen kommune</t>
  </si>
  <si>
    <t xml:space="preserve"> + I tillegg fakturerast gebyr for nye tiltak som tilkjem endringa, sjå pkt. 1 og 2</t>
  </si>
  <si>
    <t>Grunngebyr for endring av gitt løyve</t>
  </si>
  <si>
    <t>Vedtak som medfører avslag på dispensasjon fakturerast tilsvarande 100% fullt gebyr, sjå pkt. 9</t>
  </si>
  <si>
    <t>11. Arbeid etter medgått tid</t>
  </si>
  <si>
    <t>12. Mangelfull søknad</t>
  </si>
  <si>
    <t>Gebyr for evt. dispensasjon og mindre endring kjem i tillegg</t>
  </si>
  <si>
    <t>Sjå pkt. 9</t>
  </si>
  <si>
    <t>Sjå pkt. 14 og 15</t>
  </si>
  <si>
    <t xml:space="preserve"> - Oppføring, tilbygging, påbygging, underbygging, plassering, endring, ombygging, oppdeling, 
   samanføying, riving og plassering av mellombels byggning, konstruksjon eller anlegg.</t>
  </si>
  <si>
    <t xml:space="preserve">                      Gebyrregulativ - Plan- og byggningslova</t>
  </si>
  <si>
    <t>Endring i reguleringsplan etter pbl. § 12-14 fyrste ledd, fakturerast på same måte som private reguleringsplanar med tilhøyrande gebyrsatsar, sjå pkt. 14 og 15</t>
  </si>
  <si>
    <t>GEBYR FOR PRIVATE REGULERINGSFORSLAG - Jf. gebyrforskrifta kapittel 2</t>
  </si>
  <si>
    <t>GEBYR FOR BYGGE- OG DELESAKER - Jf. gebyrforskrifta kapittel 3</t>
  </si>
  <si>
    <t>Oppretting av ny grunneigedom, ny anleggseigedom eller nytt jordsameige, eller oppretting av ny festegrunn for bortfeste som skal gjelde i meir enn 10 år, eller arealoverføring</t>
  </si>
  <si>
    <r>
      <t>Antall</t>
    </r>
    <r>
      <rPr>
        <sz val="10"/>
        <color rgb="FF000000"/>
        <rFont val="Calibri"/>
        <family val="2"/>
      </rPr>
      <t xml:space="preserve"> søknadspliktige tiltak / pris per brukseining</t>
    </r>
  </si>
  <si>
    <t>Mellomrekning</t>
  </si>
  <si>
    <t>Gyldig frå: 01.01.2025</t>
  </si>
  <si>
    <t>+ 25%</t>
  </si>
  <si>
    <t>År: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</si>
</sst>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9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2" tint="-9.9978637043366805E-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3" tint="-0.499984740745262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FFFFFF"/>
      <name val="Calibri"/>
      <family val="2"/>
    </font>
    <font>
      <b/>
      <i/>
      <sz val="11"/>
      <color theme="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0"/>
      <name val="Calibri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85CA"/>
        <bgColor indexed="64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1" applyNumberFormat="0" applyFill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8">
    <xf numFmtId="0" fontId="0" fillId="0" borderId="0" xfId="0"/>
    <xf numFmtId="0" fontId="5" fillId="0" borderId="0" xfId="1" applyBorder="1"/>
    <xf numFmtId="0" fontId="8" fillId="0" borderId="2" xfId="0" applyFont="1" applyBorder="1" applyAlignment="1">
      <alignment horizontal="left" vertical="top"/>
    </xf>
    <xf numFmtId="1" fontId="1" fillId="0" borderId="0" xfId="0" applyNumberFormat="1" applyFont="1" applyAlignment="1">
      <alignment vertical="top" wrapText="1"/>
    </xf>
    <xf numFmtId="0" fontId="14" fillId="0" borderId="2" xfId="0" applyFont="1" applyBorder="1" applyAlignment="1">
      <alignment horizontal="left" vertical="top"/>
    </xf>
    <xf numFmtId="1" fontId="3" fillId="4" borderId="0" xfId="4" applyNumberFormat="1" applyBorder="1" applyAlignment="1">
      <alignment vertical="top"/>
    </xf>
    <xf numFmtId="0" fontId="3" fillId="2" borderId="0" xfId="2" applyBorder="1" applyAlignment="1">
      <alignment vertical="top"/>
    </xf>
    <xf numFmtId="0" fontId="3" fillId="4" borderId="6" xfId="4" applyBorder="1" applyAlignment="1">
      <alignment vertical="top"/>
    </xf>
    <xf numFmtId="1" fontId="0" fillId="4" borderId="0" xfId="4" applyNumberFormat="1" applyFont="1" applyBorder="1" applyAlignment="1">
      <alignment vertical="top"/>
    </xf>
    <xf numFmtId="0" fontId="14" fillId="0" borderId="3" xfId="0" applyFont="1" applyBorder="1" applyAlignment="1">
      <alignment horizontal="left" vertical="top"/>
    </xf>
    <xf numFmtId="0" fontId="11" fillId="8" borderId="2" xfId="0" applyFont="1" applyFill="1" applyBorder="1" applyAlignment="1">
      <alignment vertical="top" wrapText="1"/>
    </xf>
    <xf numFmtId="0" fontId="13" fillId="0" borderId="0" xfId="0" applyFont="1"/>
    <xf numFmtId="1" fontId="0" fillId="4" borderId="0" xfId="4" applyNumberFormat="1" applyFont="1" applyBorder="1" applyAlignment="1">
      <alignment horizontal="right" vertical="top" wrapText="1"/>
    </xf>
    <xf numFmtId="0" fontId="0" fillId="4" borderId="2" xfId="4" applyFont="1" applyBorder="1" applyAlignment="1">
      <alignment vertical="top" wrapText="1"/>
    </xf>
    <xf numFmtId="0" fontId="13" fillId="4" borderId="2" xfId="4" applyFont="1" applyBorder="1" applyAlignment="1">
      <alignment vertical="top" wrapText="1"/>
    </xf>
    <xf numFmtId="1" fontId="13" fillId="4" borderId="0" xfId="4" applyNumberFormat="1" applyFont="1" applyBorder="1" applyAlignment="1">
      <alignment vertical="top"/>
    </xf>
    <xf numFmtId="0" fontId="13" fillId="2" borderId="0" xfId="2" applyFont="1" applyBorder="1" applyAlignment="1">
      <alignment vertical="top"/>
    </xf>
    <xf numFmtId="0" fontId="13" fillId="4" borderId="6" xfId="4" applyFont="1" applyBorder="1" applyAlignment="1">
      <alignment vertical="top"/>
    </xf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9" fillId="6" borderId="3" xfId="1" applyFont="1" applyFill="1" applyBorder="1" applyAlignment="1">
      <alignment vertical="top"/>
    </xf>
    <xf numFmtId="0" fontId="0" fillId="0" borderId="6" xfId="0" applyBorder="1" applyAlignment="1">
      <alignment vertical="top"/>
    </xf>
    <xf numFmtId="0" fontId="11" fillId="0" borderId="2" xfId="0" applyFont="1" applyBorder="1" applyAlignment="1">
      <alignment vertical="top"/>
    </xf>
    <xf numFmtId="1" fontId="7" fillId="3" borderId="0" xfId="3" applyNumberFormat="1" applyFont="1" applyBorder="1" applyAlignment="1">
      <alignment horizontal="right" vertical="top"/>
    </xf>
    <xf numFmtId="0" fontId="7" fillId="3" borderId="0" xfId="3" applyFont="1" applyBorder="1" applyAlignment="1">
      <alignment horizontal="right" vertical="top"/>
    </xf>
    <xf numFmtId="0" fontId="7" fillId="3" borderId="6" xfId="3" applyFont="1" applyBorder="1" applyAlignment="1">
      <alignment horizontal="right" vertical="top"/>
    </xf>
    <xf numFmtId="0" fontId="0" fillId="4" borderId="0" xfId="4" applyFont="1" applyBorder="1" applyAlignment="1">
      <alignment vertical="top" wrapText="1"/>
    </xf>
    <xf numFmtId="0" fontId="3" fillId="4" borderId="0" xfId="4" applyBorder="1" applyAlignment="1">
      <alignment vertical="top"/>
    </xf>
    <xf numFmtId="0" fontId="0" fillId="4" borderId="2" xfId="4" applyFont="1" applyBorder="1" applyAlignment="1">
      <alignment vertical="top"/>
    </xf>
    <xf numFmtId="0" fontId="3" fillId="4" borderId="2" xfId="4" applyBorder="1" applyAlignment="1">
      <alignment vertical="top"/>
    </xf>
    <xf numFmtId="1" fontId="6" fillId="4" borderId="0" xfId="4" applyNumberFormat="1" applyFont="1" applyBorder="1" applyAlignment="1">
      <alignment horizontal="right" vertical="top"/>
    </xf>
    <xf numFmtId="0" fontId="6" fillId="4" borderId="0" xfId="4" applyFont="1" applyBorder="1" applyAlignment="1">
      <alignment horizontal="right" vertical="top"/>
    </xf>
    <xf numFmtId="0" fontId="6" fillId="4" borderId="6" xfId="4" applyFont="1" applyBorder="1" applyAlignment="1">
      <alignment horizontal="right" vertical="top"/>
    </xf>
    <xf numFmtId="0" fontId="10" fillId="8" borderId="2" xfId="0" applyFont="1" applyFill="1" applyBorder="1" applyAlignment="1">
      <alignment vertical="top"/>
    </xf>
    <xf numFmtId="0" fontId="2" fillId="4" borderId="0" xfId="4" applyFont="1" applyBorder="1" applyAlignment="1">
      <alignment vertical="top"/>
    </xf>
    <xf numFmtId="0" fontId="0" fillId="2" borderId="0" xfId="2" applyFont="1" applyBorder="1" applyAlignment="1">
      <alignment vertical="top"/>
    </xf>
    <xf numFmtId="1" fontId="12" fillId="0" borderId="0" xfId="0" applyNumberFormat="1" applyFont="1" applyAlignment="1">
      <alignment vertical="top"/>
    </xf>
    <xf numFmtId="0" fontId="11" fillId="8" borderId="2" xfId="0" applyFont="1" applyFill="1" applyBorder="1" applyAlignment="1">
      <alignment vertical="top"/>
    </xf>
    <xf numFmtId="0" fontId="3" fillId="2" borderId="0" xfId="2" applyNumberFormat="1" applyBorder="1" applyAlignment="1">
      <alignment vertical="top"/>
    </xf>
    <xf numFmtId="0" fontId="1" fillId="5" borderId="2" xfId="0" applyFont="1" applyFill="1" applyBorder="1" applyAlignment="1">
      <alignment vertical="top" wrapText="1"/>
    </xf>
    <xf numFmtId="1" fontId="1" fillId="5" borderId="0" xfId="0" applyNumberFormat="1" applyFont="1" applyFill="1" applyAlignment="1">
      <alignment vertical="top"/>
    </xf>
    <xf numFmtId="0" fontId="11" fillId="0" borderId="2" xfId="0" applyFont="1" applyBorder="1" applyAlignment="1">
      <alignment vertical="top" wrapText="1"/>
    </xf>
    <xf numFmtId="0" fontId="3" fillId="0" borderId="0" xfId="2" applyFill="1" applyBorder="1" applyAlignment="1">
      <alignment vertical="top"/>
    </xf>
    <xf numFmtId="0" fontId="3" fillId="0" borderId="6" xfId="4" applyFill="1" applyBorder="1" applyAlignment="1">
      <alignment vertical="top"/>
    </xf>
    <xf numFmtId="1" fontId="0" fillId="4" borderId="0" xfId="4" applyNumberFormat="1" applyFont="1" applyBorder="1" applyAlignment="1">
      <alignment horizontal="right" vertical="top"/>
    </xf>
    <xf numFmtId="1" fontId="3" fillId="0" borderId="0" xfId="4" applyNumberFormat="1" applyFill="1" applyBorder="1" applyAlignment="1">
      <alignment vertical="top"/>
    </xf>
    <xf numFmtId="0" fontId="0" fillId="4" borderId="10" xfId="4" applyFont="1" applyBorder="1" applyAlignment="1">
      <alignment vertical="top" wrapText="1"/>
    </xf>
    <xf numFmtId="0" fontId="3" fillId="2" borderId="11" xfId="2" applyBorder="1" applyAlignment="1">
      <alignment vertical="top"/>
    </xf>
    <xf numFmtId="0" fontId="0" fillId="4" borderId="12" xfId="4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3" fillId="0" borderId="0" xfId="4" applyFill="1" applyBorder="1" applyAlignment="1">
      <alignment vertical="top"/>
    </xf>
    <xf numFmtId="1" fontId="0" fillId="0" borderId="4" xfId="0" applyNumberForma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13" fillId="0" borderId="0" xfId="0" applyFont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2" fillId="0" borderId="6" xfId="0" applyFont="1" applyBorder="1" applyAlignment="1">
      <alignment vertical="top"/>
    </xf>
    <xf numFmtId="0" fontId="16" fillId="8" borderId="2" xfId="0" applyFont="1" applyFill="1" applyBorder="1" applyAlignment="1">
      <alignment vertical="top" wrapText="1"/>
    </xf>
    <xf numFmtId="0" fontId="13" fillId="4" borderId="0" xfId="4" applyFont="1" applyBorder="1" applyAlignment="1">
      <alignment vertical="top"/>
    </xf>
    <xf numFmtId="0" fontId="17" fillId="3" borderId="2" xfId="3" applyFont="1" applyBorder="1" applyAlignment="1">
      <alignment vertical="top"/>
    </xf>
    <xf numFmtId="0" fontId="18" fillId="9" borderId="2" xfId="0" applyFont="1" applyFill="1" applyBorder="1" applyAlignment="1">
      <alignment vertical="top" wrapText="1"/>
    </xf>
    <xf numFmtId="0" fontId="17" fillId="3" borderId="2" xfId="3" applyFont="1" applyBorder="1" applyAlignment="1">
      <alignment vertical="top" wrapText="1"/>
    </xf>
    <xf numFmtId="0" fontId="15" fillId="7" borderId="7" xfId="3" applyFont="1" applyFill="1" applyBorder="1" applyAlignment="1">
      <alignment vertical="top"/>
    </xf>
    <xf numFmtId="1" fontId="15" fillId="7" borderId="8" xfId="3" applyNumberFormat="1" applyFont="1" applyFill="1" applyBorder="1" applyAlignment="1">
      <alignment vertical="top"/>
    </xf>
    <xf numFmtId="0" fontId="15" fillId="7" borderId="8" xfId="3" applyFont="1" applyFill="1" applyBorder="1" applyAlignment="1">
      <alignment vertical="top"/>
    </xf>
    <xf numFmtId="0" fontId="15" fillId="7" borderId="9" xfId="3" applyFont="1" applyFill="1" applyBorder="1" applyAlignment="1">
      <alignment vertical="top"/>
    </xf>
    <xf numFmtId="0" fontId="15" fillId="7" borderId="2" xfId="3" applyFont="1" applyFill="1" applyBorder="1" applyAlignment="1">
      <alignment vertical="top"/>
    </xf>
    <xf numFmtId="1" fontId="15" fillId="7" borderId="0" xfId="3" applyNumberFormat="1" applyFont="1" applyFill="1" applyBorder="1" applyAlignment="1">
      <alignment vertical="top"/>
    </xf>
    <xf numFmtId="0" fontId="15" fillId="7" borderId="0" xfId="3" applyFont="1" applyFill="1" applyBorder="1" applyAlignment="1">
      <alignment vertical="top"/>
    </xf>
    <xf numFmtId="0" fontId="15" fillId="7" borderId="6" xfId="3" applyFont="1" applyFill="1" applyBorder="1" applyAlignment="1">
      <alignment vertical="top"/>
    </xf>
    <xf numFmtId="164" fontId="2" fillId="0" borderId="0" xfId="6" applyNumberFormat="1" applyFont="1"/>
    <xf numFmtId="164" fontId="2" fillId="0" borderId="6" xfId="6" applyNumberFormat="1" applyFont="1" applyBorder="1" applyAlignment="1">
      <alignment vertical="top"/>
    </xf>
    <xf numFmtId="164" fontId="19" fillId="11" borderId="6" xfId="6" applyNumberFormat="1" applyFont="1" applyFill="1" applyBorder="1" applyAlignment="1">
      <alignment horizontal="right" vertical="top"/>
    </xf>
    <xf numFmtId="164" fontId="20" fillId="12" borderId="14" xfId="6" applyNumberFormat="1" applyFont="1" applyFill="1" applyBorder="1" applyAlignment="1">
      <alignment horizontal="right" vertical="top"/>
    </xf>
    <xf numFmtId="0" fontId="0" fillId="0" borderId="3" xfId="0" applyBorder="1"/>
    <xf numFmtId="164" fontId="2" fillId="0" borderId="5" xfId="6" applyNumberFormat="1" applyFont="1" applyBorder="1"/>
    <xf numFmtId="0" fontId="9" fillId="6" borderId="2" xfId="1" applyFont="1" applyFill="1" applyBorder="1" applyAlignment="1">
      <alignment vertical="top"/>
    </xf>
    <xf numFmtId="164" fontId="13" fillId="0" borderId="6" xfId="6" applyNumberFormat="1" applyFont="1" applyBorder="1" applyAlignment="1">
      <alignment horizontal="center" vertical="center"/>
    </xf>
    <xf numFmtId="0" fontId="21" fillId="0" borderId="0" xfId="0" applyFont="1"/>
    <xf numFmtId="0" fontId="22" fillId="12" borderId="2" xfId="3" applyFont="1" applyFill="1" applyBorder="1" applyAlignment="1">
      <alignment vertical="top"/>
    </xf>
    <xf numFmtId="164" fontId="23" fillId="12" borderId="14" xfId="6" applyNumberFormat="1" applyFont="1" applyFill="1" applyBorder="1" applyAlignment="1">
      <alignment horizontal="right" vertical="top"/>
    </xf>
    <xf numFmtId="0" fontId="24" fillId="12" borderId="2" xfId="4" applyFont="1" applyFill="1" applyBorder="1" applyAlignment="1">
      <alignment vertical="top" wrapText="1"/>
    </xf>
    <xf numFmtId="164" fontId="25" fillId="12" borderId="14" xfId="6" applyNumberFormat="1" applyFont="1" applyFill="1" applyBorder="1" applyAlignment="1">
      <alignment vertical="top" wrapText="1"/>
    </xf>
    <xf numFmtId="0" fontId="24" fillId="12" borderId="2" xfId="4" applyFont="1" applyFill="1" applyBorder="1" applyAlignment="1">
      <alignment vertical="top"/>
    </xf>
    <xf numFmtId="164" fontId="25" fillId="12" borderId="14" xfId="6" applyNumberFormat="1" applyFont="1" applyFill="1" applyBorder="1" applyAlignment="1">
      <alignment vertical="top"/>
    </xf>
    <xf numFmtId="0" fontId="26" fillId="6" borderId="2" xfId="0" applyFont="1" applyFill="1" applyBorder="1" applyAlignment="1">
      <alignment vertical="top"/>
    </xf>
    <xf numFmtId="0" fontId="27" fillId="6" borderId="2" xfId="0" applyFont="1" applyFill="1" applyBorder="1" applyAlignment="1">
      <alignment vertical="top" wrapText="1"/>
    </xf>
    <xf numFmtId="164" fontId="25" fillId="6" borderId="14" xfId="6" applyNumberFormat="1" applyFont="1" applyFill="1" applyBorder="1" applyAlignment="1">
      <alignment vertical="top"/>
    </xf>
    <xf numFmtId="0" fontId="27" fillId="6" borderId="2" xfId="0" applyFont="1" applyFill="1" applyBorder="1" applyAlignment="1">
      <alignment vertical="top"/>
    </xf>
    <xf numFmtId="164" fontId="28" fillId="6" borderId="14" xfId="6" applyNumberFormat="1" applyFont="1" applyFill="1" applyBorder="1" applyAlignment="1">
      <alignment vertical="top"/>
    </xf>
    <xf numFmtId="0" fontId="29" fillId="6" borderId="2" xfId="0" applyFont="1" applyFill="1" applyBorder="1" applyAlignment="1">
      <alignment vertical="top" wrapText="1"/>
    </xf>
    <xf numFmtId="0" fontId="30" fillId="5" borderId="2" xfId="0" applyFont="1" applyFill="1" applyBorder="1" applyAlignment="1">
      <alignment vertical="top" wrapText="1"/>
    </xf>
    <xf numFmtId="164" fontId="31" fillId="5" borderId="14" xfId="6" applyNumberFormat="1" applyFont="1" applyFill="1" applyBorder="1" applyAlignment="1">
      <alignment vertical="top"/>
    </xf>
    <xf numFmtId="0" fontId="22" fillId="12" borderId="2" xfId="3" applyFont="1" applyFill="1" applyBorder="1" applyAlignment="1">
      <alignment vertical="top" wrapText="1"/>
    </xf>
    <xf numFmtId="164" fontId="25" fillId="12" borderId="14" xfId="6" applyNumberFormat="1" applyFont="1" applyFill="1" applyBorder="1" applyAlignment="1">
      <alignment horizontal="right" vertical="top"/>
    </xf>
    <xf numFmtId="0" fontId="24" fillId="12" borderId="7" xfId="4" applyFont="1" applyFill="1" applyBorder="1" applyAlignment="1">
      <alignment vertical="top" wrapText="1"/>
    </xf>
    <xf numFmtId="0" fontId="27" fillId="0" borderId="0" xfId="0" applyFont="1" applyAlignment="1">
      <alignment vertical="top" wrapText="1"/>
    </xf>
    <xf numFmtId="164" fontId="25" fillId="0" borderId="0" xfId="6" applyNumberFormat="1" applyFont="1" applyFill="1" applyBorder="1" applyAlignment="1">
      <alignment vertical="top"/>
    </xf>
    <xf numFmtId="164" fontId="25" fillId="12" borderId="14" xfId="6" applyNumberFormat="1" applyFont="1" applyFill="1" applyBorder="1" applyAlignment="1">
      <alignment horizontal="right" vertical="top" wrapText="1"/>
    </xf>
    <xf numFmtId="0" fontId="32" fillId="12" borderId="2" xfId="4" applyFont="1" applyFill="1" applyBorder="1" applyAlignment="1">
      <alignment vertical="top" wrapText="1"/>
    </xf>
    <xf numFmtId="164" fontId="22" fillId="12" borderId="14" xfId="6" applyNumberFormat="1" applyFont="1" applyFill="1" applyBorder="1" applyAlignment="1">
      <alignment vertical="top"/>
    </xf>
    <xf numFmtId="0" fontId="30" fillId="6" borderId="2" xfId="0" applyFont="1" applyFill="1" applyBorder="1" applyAlignment="1">
      <alignment vertical="top" wrapText="1"/>
    </xf>
    <xf numFmtId="0" fontId="33" fillId="6" borderId="7" xfId="0" applyFont="1" applyFill="1" applyBorder="1" applyAlignment="1">
      <alignment vertical="top" wrapText="1"/>
    </xf>
    <xf numFmtId="164" fontId="22" fillId="12" borderId="15" xfId="6" applyNumberFormat="1" applyFont="1" applyFill="1" applyBorder="1" applyAlignment="1">
      <alignment vertical="top"/>
    </xf>
    <xf numFmtId="0" fontId="15" fillId="11" borderId="3" xfId="0" applyFont="1" applyFill="1" applyBorder="1" applyAlignment="1">
      <alignment vertical="top"/>
    </xf>
    <xf numFmtId="164" fontId="19" fillId="11" borderId="5" xfId="6" applyNumberFormat="1" applyFont="1" applyFill="1" applyBorder="1" applyAlignment="1">
      <alignment vertical="top"/>
    </xf>
    <xf numFmtId="0" fontId="15" fillId="11" borderId="2" xfId="0" applyFont="1" applyFill="1" applyBorder="1" applyAlignment="1">
      <alignment horizontal="left" vertical="top"/>
    </xf>
    <xf numFmtId="0" fontId="30" fillId="5" borderId="10" xfId="0" applyFont="1" applyFill="1" applyBorder="1" applyAlignment="1">
      <alignment vertical="top" wrapText="1"/>
    </xf>
    <xf numFmtId="164" fontId="31" fillId="5" borderId="16" xfId="6" applyNumberFormat="1" applyFont="1" applyFill="1" applyBorder="1" applyAlignment="1">
      <alignment vertical="top"/>
    </xf>
    <xf numFmtId="0" fontId="29" fillId="6" borderId="13" xfId="0" applyFont="1" applyFill="1" applyBorder="1" applyAlignment="1">
      <alignment vertical="top" wrapText="1"/>
    </xf>
    <xf numFmtId="164" fontId="23" fillId="12" borderId="17" xfId="6" applyNumberFormat="1" applyFont="1" applyFill="1" applyBorder="1" applyAlignment="1">
      <alignment horizontal="right" vertical="top"/>
    </xf>
    <xf numFmtId="2" fontId="12" fillId="0" borderId="0" xfId="0" applyNumberFormat="1" applyFont="1" applyAlignment="1">
      <alignment vertical="top"/>
    </xf>
    <xf numFmtId="9" fontId="0" fillId="4" borderId="11" xfId="5" quotePrefix="1" applyFont="1" applyFill="1" applyBorder="1" applyAlignment="1">
      <alignment horizontal="right" vertical="top"/>
    </xf>
    <xf numFmtId="9" fontId="25" fillId="12" borderId="15" xfId="6" quotePrefix="1" applyNumberFormat="1" applyFont="1" applyFill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3" fillId="0" borderId="5" xfId="0" applyFont="1" applyBorder="1" applyAlignment="1">
      <alignment horizontal="right" vertical="top"/>
    </xf>
    <xf numFmtId="1" fontId="12" fillId="10" borderId="0" xfId="4" applyNumberFormat="1" applyFont="1" applyFill="1" applyBorder="1" applyAlignment="1">
      <alignment horizontal="right" vertical="top"/>
    </xf>
  </cellXfs>
  <cellStyles count="7">
    <cellStyle name="20 % – uthevingsfarge 1" xfId="2" builtinId="30"/>
    <cellStyle name="40 % – uthevingsfarge 3" xfId="4" builtinId="39"/>
    <cellStyle name="Komma" xfId="6" builtinId="3"/>
    <cellStyle name="Normal" xfId="0" builtinId="0"/>
    <cellStyle name="Overskrift 1" xfId="1" builtinId="16" customBuiltin="1"/>
    <cellStyle name="Prosent" xfId="5" builtinId="5"/>
    <cellStyle name="Uthevingsfarge3" xfId="3" builtinId="37"/>
  </cellStyles>
  <dxfs count="0"/>
  <tableStyles count="0" defaultTableStyle="TableStyleMedium2" defaultPivotStyle="PivotStyleLight16"/>
  <colors>
    <mruColors>
      <color rgb="FF0085CA"/>
      <color rgb="FFE7F7FF"/>
      <color rgb="FFA7E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1</xdr:col>
      <xdr:colOff>706755</xdr:colOff>
      <xdr:row>2</xdr:row>
      <xdr:rowOff>495300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42925"/>
          <a:ext cx="65913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28575</xdr:rowOff>
    </xdr:from>
    <xdr:to>
      <xdr:col>0</xdr:col>
      <xdr:colOff>697230</xdr:colOff>
      <xdr:row>3</xdr:row>
      <xdr:rowOff>504825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6ED81B16-4866-4162-92BF-225095C28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2900"/>
          <a:ext cx="65913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showGridLines="0" tabSelected="1" topLeftCell="A59" zoomScale="90" zoomScaleNormal="90" workbookViewId="0">
      <selection activeCell="G75" sqref="G75"/>
    </sheetView>
  </sheetViews>
  <sheetFormatPr baseColWidth="10" defaultColWidth="11.42578125" defaultRowHeight="15" x14ac:dyDescent="0.25"/>
  <cols>
    <col min="1" max="1" width="23.5703125" style="18" customWidth="1"/>
    <col min="2" max="2" width="96.5703125" style="18" customWidth="1"/>
    <col min="3" max="3" width="11.42578125" style="19" customWidth="1"/>
    <col min="4" max="4" width="11.42578125" style="18"/>
    <col min="5" max="5" width="12.42578125" style="18" customWidth="1"/>
    <col min="7" max="7" width="11.42578125" customWidth="1"/>
  </cols>
  <sheetData>
    <row r="1" spans="2:6" ht="41.25" customHeight="1" thickBot="1" x14ac:dyDescent="0.3"/>
    <row r="2" spans="2:6" ht="26.25" x14ac:dyDescent="0.3">
      <c r="B2" s="20" t="s">
        <v>59</v>
      </c>
      <c r="C2" s="115" t="s">
        <v>76</v>
      </c>
      <c r="D2" s="115"/>
      <c r="E2" s="116"/>
      <c r="F2" s="1"/>
    </row>
    <row r="3" spans="2:6" ht="43.5" customHeight="1" x14ac:dyDescent="0.25">
      <c r="B3" s="2" t="s">
        <v>69</v>
      </c>
      <c r="E3" s="21"/>
    </row>
    <row r="4" spans="2:6" x14ac:dyDescent="0.25">
      <c r="B4" s="22"/>
      <c r="C4" s="3"/>
      <c r="E4" s="21"/>
    </row>
    <row r="5" spans="2:6" ht="18.75" x14ac:dyDescent="0.25">
      <c r="B5" s="4" t="s">
        <v>40</v>
      </c>
      <c r="E5" s="21"/>
    </row>
    <row r="6" spans="2:6" ht="14.45" customHeight="1" x14ac:dyDescent="0.25">
      <c r="B6" s="60" t="s">
        <v>0</v>
      </c>
      <c r="C6" s="23" t="s">
        <v>1</v>
      </c>
      <c r="D6" s="24" t="s">
        <v>2</v>
      </c>
      <c r="E6" s="25" t="s">
        <v>3</v>
      </c>
    </row>
    <row r="7" spans="2:6" ht="30" customHeight="1" x14ac:dyDescent="0.25">
      <c r="B7" s="13" t="s">
        <v>68</v>
      </c>
      <c r="C7" s="26"/>
      <c r="D7" s="27"/>
      <c r="E7" s="7"/>
    </row>
    <row r="8" spans="2:6" x14ac:dyDescent="0.25">
      <c r="B8" s="28" t="s">
        <v>4</v>
      </c>
      <c r="C8" s="27"/>
      <c r="D8" s="27"/>
      <c r="E8" s="7"/>
    </row>
    <row r="9" spans="2:6" x14ac:dyDescent="0.25">
      <c r="B9" s="28" t="s">
        <v>5</v>
      </c>
      <c r="C9" s="27"/>
      <c r="D9" s="27"/>
      <c r="E9" s="7"/>
    </row>
    <row r="10" spans="2:6" x14ac:dyDescent="0.25">
      <c r="B10" s="29"/>
      <c r="C10" s="30"/>
      <c r="D10" s="31"/>
      <c r="E10" s="32"/>
    </row>
    <row r="11" spans="2:6" x14ac:dyDescent="0.25">
      <c r="B11" s="33" t="s">
        <v>6</v>
      </c>
      <c r="C11" s="5">
        <v>6950</v>
      </c>
      <c r="D11" s="6">
        <v>0</v>
      </c>
      <c r="E11" s="7">
        <f>C11*D11</f>
        <v>0</v>
      </c>
    </row>
    <row r="12" spans="2:6" x14ac:dyDescent="0.25">
      <c r="B12" s="10" t="s">
        <v>7</v>
      </c>
      <c r="C12" s="5"/>
      <c r="D12" s="34"/>
      <c r="E12" s="7">
        <f t="shared" ref="E12:E19" si="0">C12*D12</f>
        <v>0</v>
      </c>
    </row>
    <row r="13" spans="2:6" x14ac:dyDescent="0.25">
      <c r="B13" s="10" t="s">
        <v>8</v>
      </c>
      <c r="C13" s="5">
        <v>30</v>
      </c>
      <c r="D13" s="6">
        <v>0</v>
      </c>
      <c r="E13" s="7">
        <f t="shared" si="0"/>
        <v>0</v>
      </c>
    </row>
    <row r="14" spans="2:6" x14ac:dyDescent="0.25">
      <c r="B14" s="10" t="s">
        <v>9</v>
      </c>
      <c r="C14" s="5">
        <v>40</v>
      </c>
      <c r="D14" s="35">
        <v>0</v>
      </c>
      <c r="E14" s="7">
        <f t="shared" si="0"/>
        <v>0</v>
      </c>
    </row>
    <row r="15" spans="2:6" x14ac:dyDescent="0.25">
      <c r="B15" s="10" t="s">
        <v>10</v>
      </c>
      <c r="C15" s="5">
        <v>75</v>
      </c>
      <c r="D15" s="6">
        <v>0</v>
      </c>
      <c r="E15" s="7">
        <f t="shared" si="0"/>
        <v>0</v>
      </c>
    </row>
    <row r="16" spans="2:6" ht="15" customHeight="1" x14ac:dyDescent="0.25">
      <c r="B16" s="10" t="s">
        <v>11</v>
      </c>
      <c r="C16" s="5">
        <v>75</v>
      </c>
      <c r="D16" s="6">
        <v>0</v>
      </c>
      <c r="E16" s="7">
        <f t="shared" si="0"/>
        <v>0</v>
      </c>
    </row>
    <row r="17" spans="2:5" ht="30" x14ac:dyDescent="0.25">
      <c r="B17" s="10" t="s">
        <v>12</v>
      </c>
      <c r="C17" s="117"/>
      <c r="D17" s="117"/>
      <c r="E17" s="7">
        <f t="shared" si="0"/>
        <v>0</v>
      </c>
    </row>
    <row r="18" spans="2:5" x14ac:dyDescent="0.25">
      <c r="B18" s="10" t="s">
        <v>13</v>
      </c>
      <c r="C18" s="5"/>
      <c r="D18" s="27"/>
      <c r="E18" s="7">
        <f t="shared" si="0"/>
        <v>0</v>
      </c>
    </row>
    <row r="19" spans="2:5" x14ac:dyDescent="0.25">
      <c r="B19" s="10" t="s">
        <v>14</v>
      </c>
      <c r="C19" s="5">
        <v>3550</v>
      </c>
      <c r="D19" s="6">
        <v>0</v>
      </c>
      <c r="E19" s="7">
        <f t="shared" si="0"/>
        <v>0</v>
      </c>
    </row>
    <row r="20" spans="2:5" x14ac:dyDescent="0.25">
      <c r="B20" s="22"/>
      <c r="C20" s="36" t="s">
        <v>75</v>
      </c>
      <c r="E20" s="21">
        <f>SUM(E11:E16)</f>
        <v>0</v>
      </c>
    </row>
    <row r="21" spans="2:5" ht="15" customHeight="1" x14ac:dyDescent="0.25">
      <c r="B21" s="61" t="s">
        <v>15</v>
      </c>
      <c r="C21" s="23" t="s">
        <v>1</v>
      </c>
      <c r="D21" s="24" t="s">
        <v>2</v>
      </c>
      <c r="E21" s="25" t="s">
        <v>3</v>
      </c>
    </row>
    <row r="22" spans="2:5" ht="45" x14ac:dyDescent="0.25">
      <c r="B22" s="10" t="s">
        <v>16</v>
      </c>
      <c r="C22" s="5"/>
      <c r="D22" s="27"/>
      <c r="E22" s="7"/>
    </row>
    <row r="23" spans="2:5" x14ac:dyDescent="0.25">
      <c r="B23" s="37"/>
      <c r="C23" s="30"/>
      <c r="D23" s="31"/>
      <c r="E23" s="32"/>
    </row>
    <row r="24" spans="2:5" x14ac:dyDescent="0.25">
      <c r="B24" s="10" t="s">
        <v>17</v>
      </c>
      <c r="C24" s="5">
        <v>4200</v>
      </c>
      <c r="D24" s="6">
        <v>0</v>
      </c>
      <c r="E24" s="7">
        <f>C24*D24</f>
        <v>0</v>
      </c>
    </row>
    <row r="25" spans="2:5" x14ac:dyDescent="0.25">
      <c r="B25" s="10" t="s">
        <v>18</v>
      </c>
      <c r="C25" s="5">
        <f>C11</f>
        <v>6950</v>
      </c>
      <c r="D25" s="38">
        <v>0</v>
      </c>
      <c r="E25" s="7">
        <f t="shared" ref="E25:E27" si="1">C25*D25</f>
        <v>0</v>
      </c>
    </row>
    <row r="26" spans="2:5" x14ac:dyDescent="0.25">
      <c r="B26" s="10" t="s">
        <v>19</v>
      </c>
      <c r="C26" s="5">
        <f>C24</f>
        <v>4200</v>
      </c>
      <c r="D26" s="38">
        <v>0</v>
      </c>
      <c r="E26" s="7">
        <f t="shared" si="1"/>
        <v>0</v>
      </c>
    </row>
    <row r="27" spans="2:5" x14ac:dyDescent="0.25">
      <c r="B27" s="10" t="s">
        <v>20</v>
      </c>
      <c r="C27" s="5">
        <v>1420</v>
      </c>
      <c r="D27" s="38">
        <v>0</v>
      </c>
      <c r="E27" s="7">
        <f t="shared" si="1"/>
        <v>0</v>
      </c>
    </row>
    <row r="28" spans="2:5" x14ac:dyDescent="0.25">
      <c r="B28" s="22"/>
      <c r="E28" s="21"/>
    </row>
    <row r="29" spans="2:5" ht="15.75" x14ac:dyDescent="0.25">
      <c r="B29" s="61" t="s">
        <v>21</v>
      </c>
      <c r="C29" s="23" t="s">
        <v>1</v>
      </c>
      <c r="D29" s="24" t="s">
        <v>2</v>
      </c>
      <c r="E29" s="25" t="s">
        <v>3</v>
      </c>
    </row>
    <row r="30" spans="2:5" x14ac:dyDescent="0.25">
      <c r="B30" s="37" t="s">
        <v>61</v>
      </c>
      <c r="C30" s="5">
        <f>C27*2</f>
        <v>2840</v>
      </c>
      <c r="D30" s="6">
        <v>0</v>
      </c>
      <c r="E30" s="7">
        <f>C30*D30</f>
        <v>0</v>
      </c>
    </row>
    <row r="31" spans="2:5" x14ac:dyDescent="0.25">
      <c r="B31" s="37" t="s">
        <v>60</v>
      </c>
      <c r="C31" s="5"/>
      <c r="D31" s="6"/>
      <c r="E31" s="7"/>
    </row>
    <row r="32" spans="2:5" ht="15" customHeight="1" x14ac:dyDescent="0.25">
      <c r="B32" s="22"/>
      <c r="E32" s="21"/>
    </row>
    <row r="33" spans="2:5" ht="15.75" x14ac:dyDescent="0.25">
      <c r="B33" s="61" t="s">
        <v>22</v>
      </c>
      <c r="C33" s="23" t="s">
        <v>1</v>
      </c>
      <c r="D33" s="24" t="s">
        <v>2</v>
      </c>
      <c r="E33" s="25" t="s">
        <v>3</v>
      </c>
    </row>
    <row r="34" spans="2:5" ht="30" x14ac:dyDescent="0.25">
      <c r="B34" s="10" t="s">
        <v>53</v>
      </c>
      <c r="C34" s="8">
        <f>C27*2</f>
        <v>2840</v>
      </c>
      <c r="D34" s="6">
        <v>0</v>
      </c>
      <c r="E34" s="7">
        <f>C34*D34</f>
        <v>0</v>
      </c>
    </row>
    <row r="35" spans="2:5" x14ac:dyDescent="0.25">
      <c r="B35" s="22"/>
      <c r="E35" s="21"/>
    </row>
    <row r="36" spans="2:5" ht="15.75" x14ac:dyDescent="0.25">
      <c r="B36" s="61" t="s">
        <v>23</v>
      </c>
      <c r="C36" s="23" t="s">
        <v>1</v>
      </c>
      <c r="D36" s="24" t="s">
        <v>2</v>
      </c>
      <c r="E36" s="25" t="s">
        <v>3</v>
      </c>
    </row>
    <row r="37" spans="2:5" x14ac:dyDescent="0.25">
      <c r="B37" s="10" t="s">
        <v>24</v>
      </c>
      <c r="C37" s="5">
        <f>C27*2</f>
        <v>2840</v>
      </c>
      <c r="D37" s="6">
        <v>0</v>
      </c>
      <c r="E37" s="7">
        <f>C37*D37</f>
        <v>0</v>
      </c>
    </row>
    <row r="38" spans="2:5" x14ac:dyDescent="0.25">
      <c r="B38" s="22"/>
      <c r="E38" s="21"/>
    </row>
    <row r="39" spans="2:5" ht="15.75" x14ac:dyDescent="0.25">
      <c r="B39" s="61" t="s">
        <v>25</v>
      </c>
      <c r="C39" s="23" t="s">
        <v>1</v>
      </c>
      <c r="D39" s="24" t="s">
        <v>2</v>
      </c>
      <c r="E39" s="25" t="s">
        <v>3</v>
      </c>
    </row>
    <row r="40" spans="2:5" x14ac:dyDescent="0.25">
      <c r="B40" s="10" t="s">
        <v>26</v>
      </c>
      <c r="C40" s="5">
        <v>8000</v>
      </c>
      <c r="D40" s="6">
        <v>0</v>
      </c>
      <c r="E40" s="7">
        <f>C40*D40</f>
        <v>0</v>
      </c>
    </row>
    <row r="41" spans="2:5" ht="15" customHeight="1" x14ac:dyDescent="0.25">
      <c r="B41" s="22"/>
      <c r="E41" s="21"/>
    </row>
    <row r="42" spans="2:5" ht="15" customHeight="1" x14ac:dyDescent="0.25">
      <c r="B42" s="61" t="s">
        <v>27</v>
      </c>
      <c r="C42" s="23" t="s">
        <v>1</v>
      </c>
      <c r="D42" s="24" t="s">
        <v>2</v>
      </c>
      <c r="E42" s="25" t="s">
        <v>3</v>
      </c>
    </row>
    <row r="43" spans="2:5" ht="30" customHeight="1" x14ac:dyDescent="0.25">
      <c r="B43" s="10" t="s">
        <v>52</v>
      </c>
      <c r="C43" s="5">
        <v>1350</v>
      </c>
      <c r="D43" s="6">
        <v>0</v>
      </c>
      <c r="E43" s="7">
        <f>C43*D43</f>
        <v>0</v>
      </c>
    </row>
    <row r="44" spans="2:5" x14ac:dyDescent="0.25">
      <c r="B44" s="39"/>
      <c r="C44" s="40"/>
      <c r="E44" s="21"/>
    </row>
    <row r="45" spans="2:5" ht="15.75" x14ac:dyDescent="0.25">
      <c r="B45" s="62" t="s">
        <v>28</v>
      </c>
      <c r="C45" s="23" t="s">
        <v>1</v>
      </c>
      <c r="D45" s="24" t="s">
        <v>2</v>
      </c>
      <c r="E45" s="25" t="s">
        <v>3</v>
      </c>
    </row>
    <row r="46" spans="2:5" ht="30" x14ac:dyDescent="0.25">
      <c r="B46" s="13" t="s">
        <v>73</v>
      </c>
      <c r="C46" s="5">
        <v>3950</v>
      </c>
      <c r="D46" s="6">
        <v>0</v>
      </c>
      <c r="E46" s="7">
        <f>C46*D46</f>
        <v>0</v>
      </c>
    </row>
    <row r="47" spans="2:5" x14ac:dyDescent="0.25">
      <c r="B47" s="13" t="s">
        <v>65</v>
      </c>
      <c r="C47" s="5"/>
      <c r="D47" s="6"/>
      <c r="E47" s="7"/>
    </row>
    <row r="48" spans="2:5" x14ac:dyDescent="0.25">
      <c r="B48" s="39"/>
      <c r="C48" s="40"/>
      <c r="E48" s="21"/>
    </row>
    <row r="49" spans="2:5" ht="15.75" x14ac:dyDescent="0.25">
      <c r="B49" s="61" t="s">
        <v>29</v>
      </c>
      <c r="C49" s="23" t="s">
        <v>1</v>
      </c>
      <c r="D49" s="24" t="s">
        <v>2</v>
      </c>
      <c r="E49" s="25" t="s">
        <v>3</v>
      </c>
    </row>
    <row r="50" spans="2:5" x14ac:dyDescent="0.25">
      <c r="B50" s="10" t="s">
        <v>30</v>
      </c>
      <c r="C50" s="5">
        <v>9000</v>
      </c>
      <c r="D50" s="6">
        <v>0</v>
      </c>
      <c r="E50" s="7">
        <f>C50*D50</f>
        <v>0</v>
      </c>
    </row>
    <row r="51" spans="2:5" x14ac:dyDescent="0.25">
      <c r="B51" s="10" t="s">
        <v>31</v>
      </c>
      <c r="C51" s="5">
        <v>2850</v>
      </c>
      <c r="D51" s="6">
        <v>0</v>
      </c>
      <c r="E51" s="7">
        <f>C51*D51</f>
        <v>0</v>
      </c>
    </row>
    <row r="52" spans="2:5" x14ac:dyDescent="0.25">
      <c r="B52" s="41"/>
      <c r="C52" s="36"/>
      <c r="D52" s="42"/>
      <c r="E52" s="43"/>
    </row>
    <row r="53" spans="2:5" ht="15.75" x14ac:dyDescent="0.25">
      <c r="B53" s="61" t="s">
        <v>45</v>
      </c>
      <c r="C53" s="23" t="s">
        <v>1</v>
      </c>
      <c r="D53" s="24" t="s">
        <v>2</v>
      </c>
      <c r="E53" s="25" t="s">
        <v>3</v>
      </c>
    </row>
    <row r="54" spans="2:5" ht="33" customHeight="1" x14ac:dyDescent="0.25">
      <c r="B54" s="10" t="s">
        <v>46</v>
      </c>
      <c r="C54" s="8">
        <f>C27</f>
        <v>1420</v>
      </c>
      <c r="D54" s="6">
        <v>0</v>
      </c>
      <c r="E54" s="7">
        <f>C54*D54</f>
        <v>0</v>
      </c>
    </row>
    <row r="55" spans="2:5" ht="21" customHeight="1" x14ac:dyDescent="0.25">
      <c r="B55" s="10" t="s">
        <v>47</v>
      </c>
      <c r="C55" s="44" t="s">
        <v>66</v>
      </c>
      <c r="D55" s="6"/>
      <c r="E55" s="7"/>
    </row>
    <row r="56" spans="2:5" x14ac:dyDescent="0.25">
      <c r="B56" s="41"/>
      <c r="C56" s="45"/>
      <c r="D56" s="42"/>
      <c r="E56" s="43"/>
    </row>
    <row r="57" spans="2:5" ht="15.75" x14ac:dyDescent="0.25">
      <c r="B57" s="62" t="s">
        <v>63</v>
      </c>
      <c r="C57" s="23" t="s">
        <v>1</v>
      </c>
      <c r="D57" s="24" t="s">
        <v>2</v>
      </c>
      <c r="E57" s="25" t="s">
        <v>3</v>
      </c>
    </row>
    <row r="58" spans="2:5" ht="30" x14ac:dyDescent="0.25">
      <c r="B58" s="13" t="s">
        <v>58</v>
      </c>
      <c r="C58" s="5">
        <f>C27</f>
        <v>1420</v>
      </c>
      <c r="D58" s="6">
        <v>0</v>
      </c>
      <c r="E58" s="7">
        <f>C58*D58</f>
        <v>0</v>
      </c>
    </row>
    <row r="59" spans="2:5" x14ac:dyDescent="0.25">
      <c r="B59" s="41"/>
      <c r="C59" s="45"/>
      <c r="D59" s="42"/>
      <c r="E59" s="43"/>
    </row>
    <row r="60" spans="2:5" ht="15" customHeight="1" x14ac:dyDescent="0.25">
      <c r="B60" s="62" t="s">
        <v>64</v>
      </c>
      <c r="C60" s="23" t="s">
        <v>1</v>
      </c>
      <c r="D60" s="24" t="s">
        <v>2</v>
      </c>
      <c r="E60" s="25" t="s">
        <v>3</v>
      </c>
    </row>
    <row r="61" spans="2:5" x14ac:dyDescent="0.25">
      <c r="B61" s="46" t="s">
        <v>54</v>
      </c>
      <c r="C61" s="113" t="s">
        <v>77</v>
      </c>
      <c r="D61" s="47">
        <v>0</v>
      </c>
      <c r="E61" s="48">
        <f>D61*SUM(E11:E19,E24:E27,E30,E34,E37,E40,E43,E46,E50:E51,E54,E58)*0.25</f>
        <v>0</v>
      </c>
    </row>
    <row r="62" spans="2:5" x14ac:dyDescent="0.25">
      <c r="B62" s="67"/>
      <c r="C62" s="68"/>
      <c r="D62" s="69" t="s">
        <v>32</v>
      </c>
      <c r="E62" s="70">
        <f>SUM(E11:E61)-E20</f>
        <v>0</v>
      </c>
    </row>
    <row r="63" spans="2:5" ht="15.75" thickBot="1" x14ac:dyDescent="0.3">
      <c r="B63" s="49"/>
      <c r="C63" s="45"/>
      <c r="D63" s="42"/>
      <c r="E63" s="50"/>
    </row>
    <row r="64" spans="2:5" ht="18.75" x14ac:dyDescent="0.25">
      <c r="B64" s="9" t="s">
        <v>39</v>
      </c>
      <c r="C64" s="51"/>
      <c r="D64" s="52"/>
      <c r="E64" s="53"/>
    </row>
    <row r="65" spans="1:5" ht="15.75" x14ac:dyDescent="0.25">
      <c r="B65" s="61" t="s">
        <v>48</v>
      </c>
      <c r="C65" s="23" t="s">
        <v>1</v>
      </c>
      <c r="D65" s="24" t="s">
        <v>2</v>
      </c>
      <c r="E65" s="25" t="s">
        <v>3</v>
      </c>
    </row>
    <row r="66" spans="1:5" ht="36" customHeight="1" x14ac:dyDescent="0.25">
      <c r="B66" s="10" t="s">
        <v>42</v>
      </c>
      <c r="C66" s="12" t="s">
        <v>67</v>
      </c>
      <c r="D66" s="6"/>
      <c r="E66" s="7"/>
    </row>
    <row r="67" spans="1:5" x14ac:dyDescent="0.25">
      <c r="B67" s="10" t="s">
        <v>41</v>
      </c>
      <c r="C67" s="5">
        <f>C50</f>
        <v>9000</v>
      </c>
      <c r="D67" s="6">
        <v>0</v>
      </c>
      <c r="E67" s="7">
        <f>C67*D67</f>
        <v>0</v>
      </c>
    </row>
    <row r="68" spans="1:5" x14ac:dyDescent="0.25">
      <c r="B68" s="10" t="s">
        <v>34</v>
      </c>
      <c r="C68" s="5">
        <f>C51</f>
        <v>2850</v>
      </c>
      <c r="D68" s="6">
        <v>0</v>
      </c>
      <c r="E68" s="7">
        <f>C68*D68</f>
        <v>0</v>
      </c>
    </row>
    <row r="69" spans="1:5" x14ac:dyDescent="0.25">
      <c r="B69" s="39"/>
      <c r="C69" s="40"/>
      <c r="E69" s="21"/>
    </row>
    <row r="70" spans="1:5" ht="15.75" x14ac:dyDescent="0.25">
      <c r="B70" s="62" t="s">
        <v>49</v>
      </c>
      <c r="C70" s="23" t="s">
        <v>1</v>
      </c>
      <c r="D70" s="24" t="s">
        <v>2</v>
      </c>
      <c r="E70" s="25" t="s">
        <v>3</v>
      </c>
    </row>
    <row r="71" spans="1:5" ht="17.25" customHeight="1" x14ac:dyDescent="0.25">
      <c r="B71" s="13" t="s">
        <v>57</v>
      </c>
      <c r="C71" s="5">
        <v>15000</v>
      </c>
      <c r="D71" s="6">
        <v>0</v>
      </c>
      <c r="E71" s="7">
        <f>C71*D71</f>
        <v>0</v>
      </c>
    </row>
    <row r="72" spans="1:5" s="11" customFormat="1" ht="17.25" customHeight="1" x14ac:dyDescent="0.25">
      <c r="A72" s="54"/>
      <c r="B72" s="14" t="s">
        <v>56</v>
      </c>
      <c r="C72" s="5">
        <v>5500</v>
      </c>
      <c r="D72" s="16">
        <v>0</v>
      </c>
      <c r="E72" s="7">
        <f t="shared" ref="E72:E73" si="2">C72*D72</f>
        <v>0</v>
      </c>
    </row>
    <row r="73" spans="1:5" ht="17.25" customHeight="1" x14ac:dyDescent="0.25">
      <c r="B73" s="13" t="s">
        <v>33</v>
      </c>
      <c r="C73" s="5">
        <v>55000</v>
      </c>
      <c r="D73" s="6">
        <v>0</v>
      </c>
      <c r="E73" s="7">
        <f t="shared" si="2"/>
        <v>0</v>
      </c>
    </row>
    <row r="74" spans="1:5" x14ac:dyDescent="0.25">
      <c r="B74" s="55"/>
      <c r="C74" s="36"/>
      <c r="D74" s="56"/>
      <c r="E74" s="57"/>
    </row>
    <row r="75" spans="1:5" ht="15.75" x14ac:dyDescent="0.25">
      <c r="B75" s="62" t="s">
        <v>50</v>
      </c>
      <c r="C75" s="23" t="s">
        <v>1</v>
      </c>
      <c r="D75" s="24" t="s">
        <v>2</v>
      </c>
      <c r="E75" s="25" t="s">
        <v>3</v>
      </c>
    </row>
    <row r="76" spans="1:5" ht="30" x14ac:dyDescent="0.25">
      <c r="B76" s="13" t="s">
        <v>44</v>
      </c>
      <c r="C76" s="5"/>
      <c r="D76" s="6"/>
      <c r="E76" s="7"/>
    </row>
    <row r="77" spans="1:5" x14ac:dyDescent="0.25">
      <c r="B77" s="13"/>
      <c r="C77" s="5"/>
      <c r="D77" s="6"/>
      <c r="E77" s="7"/>
    </row>
    <row r="78" spans="1:5" x14ac:dyDescent="0.25">
      <c r="B78" s="14" t="s">
        <v>35</v>
      </c>
      <c r="C78" s="15">
        <v>17500</v>
      </c>
      <c r="D78" s="16">
        <v>0</v>
      </c>
      <c r="E78" s="17">
        <f>C78*D78</f>
        <v>0</v>
      </c>
    </row>
    <row r="79" spans="1:5" x14ac:dyDescent="0.25">
      <c r="B79" s="14" t="s">
        <v>36</v>
      </c>
      <c r="C79" s="15">
        <v>5500</v>
      </c>
      <c r="D79" s="16">
        <v>0</v>
      </c>
      <c r="E79" s="17">
        <f t="shared" ref="E79:E81" si="3">C79*D79</f>
        <v>0</v>
      </c>
    </row>
    <row r="80" spans="1:5" x14ac:dyDescent="0.25">
      <c r="B80" s="13" t="s">
        <v>37</v>
      </c>
      <c r="C80" s="15">
        <v>11500</v>
      </c>
      <c r="D80" s="6">
        <v>0</v>
      </c>
      <c r="E80" s="17">
        <f t="shared" si="3"/>
        <v>0</v>
      </c>
    </row>
    <row r="81" spans="2:5" x14ac:dyDescent="0.25">
      <c r="B81" s="13" t="s">
        <v>38</v>
      </c>
      <c r="C81" s="15">
        <v>17500</v>
      </c>
      <c r="D81" s="6">
        <v>0</v>
      </c>
      <c r="E81" s="17">
        <f t="shared" si="3"/>
        <v>0</v>
      </c>
    </row>
    <row r="82" spans="2:5" x14ac:dyDescent="0.25">
      <c r="B82" s="55"/>
      <c r="C82" s="112"/>
      <c r="D82" s="56"/>
      <c r="E82" s="57"/>
    </row>
    <row r="83" spans="2:5" ht="15.75" x14ac:dyDescent="0.25">
      <c r="B83" s="62" t="s">
        <v>51</v>
      </c>
      <c r="C83" s="23" t="s">
        <v>1</v>
      </c>
      <c r="D83" s="24" t="s">
        <v>2</v>
      </c>
      <c r="E83" s="25" t="s">
        <v>3</v>
      </c>
    </row>
    <row r="84" spans="2:5" ht="60" customHeight="1" x14ac:dyDescent="0.25">
      <c r="B84" s="58" t="s">
        <v>43</v>
      </c>
      <c r="C84" s="15"/>
      <c r="D84" s="59"/>
      <c r="E84" s="17"/>
    </row>
    <row r="85" spans="2:5" ht="15.75" thickBot="1" x14ac:dyDescent="0.3">
      <c r="B85" s="63"/>
      <c r="C85" s="64"/>
      <c r="D85" s="65" t="s">
        <v>32</v>
      </c>
      <c r="E85" s="66">
        <f>SUM(E66:E84)</f>
        <v>0</v>
      </c>
    </row>
  </sheetData>
  <protectedRanges>
    <protectedRange sqref="D34 D37 D40 D43 D46:D47 D71:D73 D50:D52 D2:D3 D76:D81 D5:D27 D61 D66:D68 D30:D31 D63:D64 D54:D56 D84 D58:D59" name="Område INPUTT"/>
  </protectedRanges>
  <dataConsolidate/>
  <customSheetViews>
    <customSheetView guid="{ACCBF1A8-87E6-44EB-9CD7-C596A85E58C4}" showPageBreaks="1" fitToPage="1" hiddenColumns="1">
      <selection activeCell="E4" sqref="A4:E7"/>
      <pageMargins left="0" right="0" top="0" bottom="0" header="0" footer="0"/>
      <pageSetup paperSize="9" scale="81" fitToHeight="0" orientation="portrait" r:id="rId1"/>
    </customSheetView>
  </customSheetViews>
  <mergeCells count="2">
    <mergeCell ref="C2:E2"/>
    <mergeCell ref="C17:D17"/>
  </mergeCells>
  <pageMargins left="0.25" right="0.25" top="0.75" bottom="0.75" header="0.3" footer="0.3"/>
  <pageSetup paperSize="9" scale="55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D80EA-8069-4E21-848C-2A681254B443}">
  <dimension ref="A1:B83"/>
  <sheetViews>
    <sheetView showGridLines="0" view="pageLayout" zoomScaleNormal="80" workbookViewId="0">
      <selection activeCell="A4" sqref="A4"/>
    </sheetView>
  </sheetViews>
  <sheetFormatPr baseColWidth="10" defaultRowHeight="15" x14ac:dyDescent="0.25"/>
  <cols>
    <col min="1" max="1" width="77.5703125" customWidth="1"/>
    <col min="2" max="2" width="9.140625" style="71" customWidth="1"/>
  </cols>
  <sheetData>
    <row r="1" spans="1:2" ht="15.75" thickBot="1" x14ac:dyDescent="0.3"/>
    <row r="2" spans="1:2" ht="9" customHeight="1" x14ac:dyDescent="0.25">
      <c r="A2" s="75"/>
      <c r="B2" s="76"/>
    </row>
    <row r="3" spans="1:2" ht="26.25" x14ac:dyDescent="0.25">
      <c r="A3" s="77" t="s">
        <v>59</v>
      </c>
      <c r="B3" s="78" t="s">
        <v>78</v>
      </c>
    </row>
    <row r="4" spans="1:2" ht="46.5" customHeight="1" x14ac:dyDescent="0.25">
      <c r="A4" s="2" t="s">
        <v>69</v>
      </c>
      <c r="B4" s="72"/>
    </row>
    <row r="5" spans="1:2" s="79" customFormat="1" ht="15.75" x14ac:dyDescent="0.25">
      <c r="A5" s="107" t="s">
        <v>72</v>
      </c>
      <c r="B5" s="73"/>
    </row>
    <row r="6" spans="1:2" ht="14.1" customHeight="1" x14ac:dyDescent="0.25">
      <c r="A6" s="80" t="s">
        <v>0</v>
      </c>
      <c r="B6" s="81"/>
    </row>
    <row r="7" spans="1:2" ht="26.25" customHeight="1" x14ac:dyDescent="0.25">
      <c r="A7" s="82" t="s">
        <v>68</v>
      </c>
      <c r="B7" s="83"/>
    </row>
    <row r="8" spans="1:2" x14ac:dyDescent="0.25">
      <c r="A8" s="84" t="s">
        <v>4</v>
      </c>
      <c r="B8" s="85"/>
    </row>
    <row r="9" spans="1:2" x14ac:dyDescent="0.25">
      <c r="A9" s="84" t="s">
        <v>5</v>
      </c>
      <c r="B9" s="85"/>
    </row>
    <row r="10" spans="1:2" ht="6.95" customHeight="1" x14ac:dyDescent="0.25">
      <c r="A10" s="84"/>
      <c r="B10" s="74"/>
    </row>
    <row r="11" spans="1:2" x14ac:dyDescent="0.25">
      <c r="A11" s="86" t="s">
        <v>74</v>
      </c>
      <c r="B11" s="85">
        <f>'GEBYR KALKULATOR'!C11</f>
        <v>6950</v>
      </c>
    </row>
    <row r="12" spans="1:2" x14ac:dyDescent="0.25">
      <c r="A12" s="87" t="s">
        <v>7</v>
      </c>
      <c r="B12" s="85"/>
    </row>
    <row r="13" spans="1:2" x14ac:dyDescent="0.25">
      <c r="A13" s="87" t="s">
        <v>8</v>
      </c>
      <c r="B13" s="85">
        <f>'GEBYR KALKULATOR'!C13</f>
        <v>30</v>
      </c>
    </row>
    <row r="14" spans="1:2" x14ac:dyDescent="0.25">
      <c r="A14" s="87" t="s">
        <v>9</v>
      </c>
      <c r="B14" s="85">
        <f>'GEBYR KALKULATOR'!C14</f>
        <v>40</v>
      </c>
    </row>
    <row r="15" spans="1:2" x14ac:dyDescent="0.25">
      <c r="A15" s="87" t="s">
        <v>10</v>
      </c>
      <c r="B15" s="85">
        <f>'GEBYR KALKULATOR'!C15</f>
        <v>75</v>
      </c>
    </row>
    <row r="16" spans="1:2" x14ac:dyDescent="0.25">
      <c r="A16" s="87" t="s">
        <v>11</v>
      </c>
      <c r="B16" s="85">
        <f>'GEBYR KALKULATOR'!C16</f>
        <v>75</v>
      </c>
    </row>
    <row r="17" spans="1:2" ht="6.95" customHeight="1" x14ac:dyDescent="0.25">
      <c r="A17" s="87"/>
      <c r="B17" s="88"/>
    </row>
    <row r="18" spans="1:2" ht="25.5" x14ac:dyDescent="0.25">
      <c r="A18" s="87" t="s">
        <v>12</v>
      </c>
      <c r="B18" s="85"/>
    </row>
    <row r="19" spans="1:2" x14ac:dyDescent="0.25">
      <c r="A19" s="87" t="s">
        <v>13</v>
      </c>
      <c r="B19" s="85"/>
    </row>
    <row r="20" spans="1:2" x14ac:dyDescent="0.25">
      <c r="A20" s="87" t="s">
        <v>14</v>
      </c>
      <c r="B20" s="85">
        <f>'GEBYR KALKULATOR'!C19</f>
        <v>3550</v>
      </c>
    </row>
    <row r="21" spans="1:2" ht="6.95" customHeight="1" x14ac:dyDescent="0.25">
      <c r="A21" s="89"/>
      <c r="B21" s="90"/>
    </row>
    <row r="22" spans="1:2" ht="14.1" customHeight="1" x14ac:dyDescent="0.25">
      <c r="A22" s="91" t="s">
        <v>15</v>
      </c>
      <c r="B22" s="81"/>
    </row>
    <row r="23" spans="1:2" ht="38.25" x14ac:dyDescent="0.25">
      <c r="A23" s="87" t="s">
        <v>16</v>
      </c>
      <c r="B23" s="85"/>
    </row>
    <row r="24" spans="1:2" ht="6.95" customHeight="1" x14ac:dyDescent="0.25">
      <c r="A24" s="89"/>
      <c r="B24" s="74"/>
    </row>
    <row r="25" spans="1:2" x14ac:dyDescent="0.25">
      <c r="A25" s="87" t="s">
        <v>17</v>
      </c>
      <c r="B25" s="85">
        <f>'GEBYR KALKULATOR'!C24</f>
        <v>4200</v>
      </c>
    </row>
    <row r="26" spans="1:2" x14ac:dyDescent="0.25">
      <c r="A26" s="87" t="s">
        <v>18</v>
      </c>
      <c r="B26" s="85">
        <f>'GEBYR KALKULATOR'!C25</f>
        <v>6950</v>
      </c>
    </row>
    <row r="27" spans="1:2" x14ac:dyDescent="0.25">
      <c r="A27" s="87" t="s">
        <v>19</v>
      </c>
      <c r="B27" s="85">
        <f>'GEBYR KALKULATOR'!C26</f>
        <v>4200</v>
      </c>
    </row>
    <row r="28" spans="1:2" x14ac:dyDescent="0.25">
      <c r="A28" s="87" t="s">
        <v>20</v>
      </c>
      <c r="B28" s="85">
        <f>'GEBYR KALKULATOR'!C27</f>
        <v>1420</v>
      </c>
    </row>
    <row r="29" spans="1:2" ht="6.95" customHeight="1" x14ac:dyDescent="0.25">
      <c r="A29" s="89"/>
      <c r="B29" s="88"/>
    </row>
    <row r="30" spans="1:2" s="11" customFormat="1" ht="14.1" customHeight="1" x14ac:dyDescent="0.25">
      <c r="A30" s="91" t="s">
        <v>21</v>
      </c>
      <c r="B30" s="81"/>
    </row>
    <row r="31" spans="1:2" x14ac:dyDescent="0.25">
      <c r="A31" s="89" t="s">
        <v>61</v>
      </c>
      <c r="B31" s="85">
        <f>'GEBYR KALKULATOR'!C30</f>
        <v>2840</v>
      </c>
    </row>
    <row r="32" spans="1:2" x14ac:dyDescent="0.25">
      <c r="A32" s="89" t="s">
        <v>60</v>
      </c>
      <c r="B32" s="85"/>
    </row>
    <row r="33" spans="1:2" ht="6.95" customHeight="1" x14ac:dyDescent="0.25">
      <c r="A33" s="89"/>
      <c r="B33" s="88"/>
    </row>
    <row r="34" spans="1:2" s="11" customFormat="1" ht="14.1" customHeight="1" x14ac:dyDescent="0.25">
      <c r="A34" s="91" t="s">
        <v>22</v>
      </c>
      <c r="B34" s="81"/>
    </row>
    <row r="35" spans="1:2" ht="25.5" x14ac:dyDescent="0.25">
      <c r="A35" s="87" t="s">
        <v>53</v>
      </c>
      <c r="B35" s="85">
        <f>'GEBYR KALKULATOR'!C34</f>
        <v>2840</v>
      </c>
    </row>
    <row r="36" spans="1:2" ht="6.95" customHeight="1" x14ac:dyDescent="0.25">
      <c r="A36" s="89"/>
      <c r="B36" s="88"/>
    </row>
    <row r="37" spans="1:2" s="11" customFormat="1" ht="14.1" customHeight="1" x14ac:dyDescent="0.25">
      <c r="A37" s="91" t="s">
        <v>23</v>
      </c>
      <c r="B37" s="81"/>
    </row>
    <row r="38" spans="1:2" x14ac:dyDescent="0.25">
      <c r="A38" s="87" t="s">
        <v>24</v>
      </c>
      <c r="B38" s="85">
        <f>'GEBYR KALKULATOR'!C37</f>
        <v>2840</v>
      </c>
    </row>
    <row r="39" spans="1:2" ht="6.95" customHeight="1" x14ac:dyDescent="0.25">
      <c r="A39" s="89"/>
      <c r="B39" s="88"/>
    </row>
    <row r="40" spans="1:2" s="11" customFormat="1" ht="14.1" customHeight="1" x14ac:dyDescent="0.25">
      <c r="A40" s="91" t="s">
        <v>25</v>
      </c>
      <c r="B40" s="81"/>
    </row>
    <row r="41" spans="1:2" x14ac:dyDescent="0.25">
      <c r="A41" s="87" t="s">
        <v>26</v>
      </c>
      <c r="B41" s="85">
        <f>'GEBYR KALKULATOR'!C40</f>
        <v>8000</v>
      </c>
    </row>
    <row r="42" spans="1:2" ht="6.95" customHeight="1" x14ac:dyDescent="0.25">
      <c r="A42" s="89"/>
      <c r="B42" s="88"/>
    </row>
    <row r="43" spans="1:2" s="11" customFormat="1" ht="14.1" customHeight="1" x14ac:dyDescent="0.25">
      <c r="A43" s="91" t="s">
        <v>27</v>
      </c>
      <c r="B43" s="81"/>
    </row>
    <row r="44" spans="1:2" ht="30" customHeight="1" x14ac:dyDescent="0.25">
      <c r="A44" s="87" t="s">
        <v>52</v>
      </c>
      <c r="B44" s="85">
        <f>'GEBYR KALKULATOR'!C43</f>
        <v>1350</v>
      </c>
    </row>
    <row r="45" spans="1:2" ht="6.95" customHeight="1" x14ac:dyDescent="0.25">
      <c r="A45" s="92"/>
      <c r="B45" s="93"/>
    </row>
    <row r="46" spans="1:2" s="11" customFormat="1" ht="14.1" customHeight="1" x14ac:dyDescent="0.25">
      <c r="A46" s="94" t="s">
        <v>28</v>
      </c>
      <c r="B46" s="81"/>
    </row>
    <row r="47" spans="1:2" ht="38.25" x14ac:dyDescent="0.25">
      <c r="A47" s="82" t="s">
        <v>55</v>
      </c>
      <c r="B47" s="85">
        <f>'GEBYR KALKULATOR'!C46</f>
        <v>3950</v>
      </c>
    </row>
    <row r="48" spans="1:2" ht="6.95" customHeight="1" x14ac:dyDescent="0.25">
      <c r="A48" s="108"/>
      <c r="B48" s="109"/>
    </row>
    <row r="49" spans="1:2" s="11" customFormat="1" ht="14.1" customHeight="1" x14ac:dyDescent="0.25">
      <c r="A49" s="110" t="s">
        <v>29</v>
      </c>
      <c r="B49" s="111"/>
    </row>
    <row r="50" spans="1:2" x14ac:dyDescent="0.25">
      <c r="A50" s="87" t="s">
        <v>30</v>
      </c>
      <c r="B50" s="85">
        <f>'GEBYR KALKULATOR'!C50</f>
        <v>9000</v>
      </c>
    </row>
    <row r="51" spans="1:2" ht="15" customHeight="1" x14ac:dyDescent="0.25">
      <c r="A51" s="87" t="s">
        <v>31</v>
      </c>
      <c r="B51" s="85">
        <f>'GEBYR KALKULATOR'!C51</f>
        <v>2850</v>
      </c>
    </row>
    <row r="52" spans="1:2" ht="6.95" customHeight="1" x14ac:dyDescent="0.25">
      <c r="A52" s="87"/>
      <c r="B52" s="90"/>
    </row>
    <row r="53" spans="1:2" s="11" customFormat="1" ht="14.1" customHeight="1" x14ac:dyDescent="0.25">
      <c r="A53" s="91" t="s">
        <v>45</v>
      </c>
      <c r="B53" s="81"/>
    </row>
    <row r="54" spans="1:2" ht="30" customHeight="1" x14ac:dyDescent="0.25">
      <c r="A54" s="87" t="s">
        <v>46</v>
      </c>
      <c r="B54" s="85">
        <f>'GEBYR KALKULATOR'!C54</f>
        <v>1420</v>
      </c>
    </row>
    <row r="55" spans="1:2" ht="15" customHeight="1" x14ac:dyDescent="0.25">
      <c r="A55" s="87" t="s">
        <v>62</v>
      </c>
      <c r="B55" s="95"/>
    </row>
    <row r="56" spans="1:2" ht="6.95" customHeight="1" x14ac:dyDescent="0.25">
      <c r="A56" s="87"/>
      <c r="B56" s="88"/>
    </row>
    <row r="57" spans="1:2" s="11" customFormat="1" ht="14.1" customHeight="1" x14ac:dyDescent="0.25">
      <c r="A57" s="94" t="s">
        <v>63</v>
      </c>
      <c r="B57" s="81"/>
    </row>
    <row r="58" spans="1:2" ht="25.5" x14ac:dyDescent="0.25">
      <c r="A58" s="82" t="s">
        <v>58</v>
      </c>
      <c r="B58" s="85">
        <f>'GEBYR KALKULATOR'!C58</f>
        <v>1420</v>
      </c>
    </row>
    <row r="59" spans="1:2" ht="6.95" customHeight="1" x14ac:dyDescent="0.25">
      <c r="A59" s="87"/>
      <c r="B59" s="88"/>
    </row>
    <row r="60" spans="1:2" s="11" customFormat="1" ht="14.1" customHeight="1" x14ac:dyDescent="0.25">
      <c r="A60" s="94" t="s">
        <v>64</v>
      </c>
      <c r="B60" s="81"/>
    </row>
    <row r="61" spans="1:2" ht="15.75" thickBot="1" x14ac:dyDescent="0.3">
      <c r="A61" s="96" t="s">
        <v>54</v>
      </c>
      <c r="B61" s="114" t="s">
        <v>77</v>
      </c>
    </row>
    <row r="62" spans="1:2" ht="15.75" thickBot="1" x14ac:dyDescent="0.3">
      <c r="A62" s="97"/>
      <c r="B62" s="98"/>
    </row>
    <row r="63" spans="1:2" ht="15.75" customHeight="1" x14ac:dyDescent="0.25">
      <c r="A63" s="105" t="s">
        <v>71</v>
      </c>
      <c r="B63" s="106"/>
    </row>
    <row r="64" spans="1:2" s="11" customFormat="1" ht="14.1" customHeight="1" x14ac:dyDescent="0.25">
      <c r="A64" s="91" t="s">
        <v>48</v>
      </c>
      <c r="B64" s="81"/>
    </row>
    <row r="65" spans="1:2" ht="30" customHeight="1" x14ac:dyDescent="0.25">
      <c r="A65" s="87" t="s">
        <v>70</v>
      </c>
      <c r="B65" s="99"/>
    </row>
    <row r="66" spans="1:2" x14ac:dyDescent="0.25">
      <c r="A66" s="87" t="s">
        <v>41</v>
      </c>
      <c r="B66" s="85">
        <f>'GEBYR KALKULATOR'!C67</f>
        <v>9000</v>
      </c>
    </row>
    <row r="67" spans="1:2" x14ac:dyDescent="0.25">
      <c r="A67" s="87" t="s">
        <v>34</v>
      </c>
      <c r="B67" s="85">
        <f>'GEBYR KALKULATOR'!C68</f>
        <v>2850</v>
      </c>
    </row>
    <row r="68" spans="1:2" ht="6.95" customHeight="1" x14ac:dyDescent="0.25">
      <c r="A68" s="92"/>
      <c r="B68" s="93"/>
    </row>
    <row r="69" spans="1:2" s="11" customFormat="1" ht="14.1" customHeight="1" x14ac:dyDescent="0.25">
      <c r="A69" s="94" t="s">
        <v>49</v>
      </c>
      <c r="B69" s="81"/>
    </row>
    <row r="70" spans="1:2" ht="15" customHeight="1" x14ac:dyDescent="0.25">
      <c r="A70" s="82" t="s">
        <v>57</v>
      </c>
      <c r="B70" s="85">
        <f>'GEBYR KALKULATOR'!C71</f>
        <v>15000</v>
      </c>
    </row>
    <row r="71" spans="1:2" ht="15" customHeight="1" x14ac:dyDescent="0.25">
      <c r="A71" s="100" t="s">
        <v>56</v>
      </c>
      <c r="B71" s="85">
        <f>'GEBYR KALKULATOR'!C72</f>
        <v>5500</v>
      </c>
    </row>
    <row r="72" spans="1:2" ht="15" customHeight="1" x14ac:dyDescent="0.25">
      <c r="A72" s="82" t="s">
        <v>33</v>
      </c>
      <c r="B72" s="85">
        <f>'GEBYR KALKULATOR'!C73</f>
        <v>55000</v>
      </c>
    </row>
    <row r="73" spans="1:2" ht="6.95" customHeight="1" x14ac:dyDescent="0.25">
      <c r="A73" s="102"/>
      <c r="B73" s="90"/>
    </row>
    <row r="74" spans="1:2" s="11" customFormat="1" ht="14.1" customHeight="1" x14ac:dyDescent="0.25">
      <c r="A74" s="94" t="s">
        <v>50</v>
      </c>
      <c r="B74" s="81"/>
    </row>
    <row r="75" spans="1:2" ht="25.5" x14ac:dyDescent="0.25">
      <c r="A75" s="82" t="s">
        <v>44</v>
      </c>
      <c r="B75" s="85"/>
    </row>
    <row r="76" spans="1:2" ht="6.95" customHeight="1" x14ac:dyDescent="0.25">
      <c r="A76" s="82"/>
      <c r="B76" s="85"/>
    </row>
    <row r="77" spans="1:2" x14ac:dyDescent="0.25">
      <c r="A77" s="100" t="s">
        <v>35</v>
      </c>
      <c r="B77" s="101">
        <f>'GEBYR KALKULATOR'!C78</f>
        <v>17500</v>
      </c>
    </row>
    <row r="78" spans="1:2" x14ac:dyDescent="0.25">
      <c r="A78" s="100" t="s">
        <v>36</v>
      </c>
      <c r="B78" s="101">
        <f>'GEBYR KALKULATOR'!C79</f>
        <v>5500</v>
      </c>
    </row>
    <row r="79" spans="1:2" x14ac:dyDescent="0.25">
      <c r="A79" s="82" t="s">
        <v>37</v>
      </c>
      <c r="B79" s="101">
        <f>'GEBYR KALKULATOR'!C80</f>
        <v>11500</v>
      </c>
    </row>
    <row r="80" spans="1:2" x14ac:dyDescent="0.25">
      <c r="A80" s="82" t="s">
        <v>38</v>
      </c>
      <c r="B80" s="101">
        <f>'GEBYR KALKULATOR'!C81</f>
        <v>17500</v>
      </c>
    </row>
    <row r="81" spans="1:2" ht="6.95" customHeight="1" x14ac:dyDescent="0.25">
      <c r="A81" s="102"/>
      <c r="B81" s="90"/>
    </row>
    <row r="82" spans="1:2" s="11" customFormat="1" ht="14.1" customHeight="1" x14ac:dyDescent="0.25">
      <c r="A82" s="94" t="s">
        <v>51</v>
      </c>
      <c r="B82" s="81"/>
    </row>
    <row r="83" spans="1:2" ht="56.25" customHeight="1" thickBot="1" x14ac:dyDescent="0.3">
      <c r="A83" s="103" t="s">
        <v>43</v>
      </c>
      <c r="B83" s="104"/>
    </row>
  </sheetData>
  <pageMargins left="0.70866141732283461" right="0.70866141732283461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EDB98DB2DBD748BB276E0B56122407" ma:contentTypeVersion="17" ma:contentTypeDescription="Opprett et nytt dokument." ma:contentTypeScope="" ma:versionID="b02319045a5f62cd314a8c627538b778">
  <xsd:schema xmlns:xsd="http://www.w3.org/2001/XMLSchema" xmlns:xs="http://www.w3.org/2001/XMLSchema" xmlns:p="http://schemas.microsoft.com/office/2006/metadata/properties" xmlns:ns2="fe7def14-1621-467d-b2b6-bb4fa098e69a" xmlns:ns3="292c1f34-ed1a-41ec-bd9e-c7a0c4035834" targetNamespace="http://schemas.microsoft.com/office/2006/metadata/properties" ma:root="true" ma:fieldsID="5cd0d7b0db941fef11c2ef12486faa59" ns2:_="" ns3:_="">
    <xsd:import namespace="fe7def14-1621-467d-b2b6-bb4fa098e69a"/>
    <xsd:import namespace="292c1f34-ed1a-41ec-bd9e-c7a0c4035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7def14-1621-467d-b2b6-bb4fa098e6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342ee66d-4320-4006-b867-72545b1f0a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c1f34-ed1a-41ec-bd9e-c7a0c4035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72726c1-c9c0-4359-8591-8a66412f5eac}" ma:internalName="TaxCatchAll" ma:showField="CatchAllData" ma:web="292c1f34-ed1a-41ec-bd9e-c7a0c4035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92c1f34-ed1a-41ec-bd9e-c7a0c4035834">
      <UserInfo>
        <DisplayName>Bjørn Aurlien</DisplayName>
        <AccountId>11</AccountId>
        <AccountType/>
      </UserInfo>
    </SharedWithUsers>
    <lcf76f155ced4ddcb4097134ff3c332f xmlns="fe7def14-1621-467d-b2b6-bb4fa098e69a">
      <Terms xmlns="http://schemas.microsoft.com/office/infopath/2007/PartnerControls"/>
    </lcf76f155ced4ddcb4097134ff3c332f>
    <TaxCatchAll xmlns="292c1f34-ed1a-41ec-bd9e-c7a0c4035834" xsi:nil="true"/>
  </documentManagement>
</p:properties>
</file>

<file path=customXml/itemProps1.xml><?xml version="1.0" encoding="utf-8"?>
<ds:datastoreItem xmlns:ds="http://schemas.openxmlformats.org/officeDocument/2006/customXml" ds:itemID="{32A9DFFF-EA4F-4306-B876-B5A1EE672A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7def14-1621-467d-b2b6-bb4fa098e69a"/>
    <ds:schemaRef ds:uri="292c1f34-ed1a-41ec-bd9e-c7a0c4035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C0761A-7E3D-4FDB-A5EC-53A5EBA44D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F6FE45-445D-419A-BDA1-3F5644ACFD4B}">
  <ds:schemaRefs>
    <ds:schemaRef ds:uri="http://schemas.microsoft.com/office/2006/metadata/properties"/>
    <ds:schemaRef ds:uri="http://schemas.microsoft.com/office/infopath/2007/PartnerControls"/>
    <ds:schemaRef ds:uri="292c1f34-ed1a-41ec-bd9e-c7a0c4035834"/>
    <ds:schemaRef ds:uri="fe7def14-1621-467d-b2b6-bb4fa098e6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GEBYR KALKULATOR</vt:lpstr>
      <vt:lpstr>GEBYR UTSKRIFT</vt:lpstr>
    </vt:vector>
  </TitlesOfParts>
  <Manager/>
  <Company>Nordfjordnett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Torbjørn Brandsæter;Eirin Victoria Myklebust</dc:creator>
  <cp:keywords/>
  <dc:description/>
  <cp:lastModifiedBy>Eirin Victoria Myklebust</cp:lastModifiedBy>
  <cp:revision/>
  <cp:lastPrinted>2024-01-05T08:37:52Z</cp:lastPrinted>
  <dcterms:created xsi:type="dcterms:W3CDTF">2019-02-19T12:10:53Z</dcterms:created>
  <dcterms:modified xsi:type="dcterms:W3CDTF">2025-01-08T09:52:11Z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0x01010002EDB98DB2DBD748BB276E0B56122407</vt:lpwstr>
  </property>
  <property fmtid="{D5CDD505-2E9C-101B-9397-08002B2CF9AE}" pid="3" name="MediaServiceImageTags">
    <vt:lpwstr/>
  </property>
</Properties>
</file>